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<sst xmlns="http://schemas.openxmlformats.org/spreadsheetml/2006/main" count="292" uniqueCount="211">
  <si>
    <t xml:space="preserve">Załącznik nr 3 do zapytania ofertowego 02/03/2021 z dnia 03.03.2021</t>
  </si>
  <si>
    <t xml:space="preserve">Załącznik cenowy do formularza oferty – szczegółowa specyfikacja </t>
  </si>
  <si>
    <t xml:space="preserve">Artykuły laboratoryjne</t>
  </si>
  <si>
    <t xml:space="preserve">Kod CPV 33793000-5, 44111520-2, 42671100-1, 15994200-4, 42913500-4, 38437000-7, 42671100-1</t>
  </si>
  <si>
    <t xml:space="preserve">Pakiet 1</t>
  </si>
  <si>
    <t xml:space="preserve">Oszacowanie </t>
  </si>
  <si>
    <r>
      <rPr>
        <sz val="11"/>
        <color rgb="FF000000"/>
        <rFont val="Calibri"/>
        <family val="2"/>
        <charset val="238"/>
      </rPr>
      <t xml:space="preserve">Uwagi 
</t>
    </r>
    <r>
      <rPr>
        <i val="true"/>
        <sz val="9"/>
        <color rgb="FF000000"/>
        <rFont val="Calibri"/>
        <family val="2"/>
        <charset val="238"/>
      </rPr>
      <t xml:space="preserve">(w zakresie zamienników, kryteriów środowiskowych etc)</t>
    </r>
  </si>
  <si>
    <t xml:space="preserve">L.p.</t>
  </si>
  <si>
    <t xml:space="preserve">Artykuł</t>
  </si>
  <si>
    <t xml:space="preserve">Specyfikacja</t>
  </si>
  <si>
    <t xml:space="preserve">Ilość</t>
  </si>
  <si>
    <t xml:space="preserve">J/m</t>
  </si>
  <si>
    <t xml:space="preserve">Cena jednostkowa </t>
  </si>
  <si>
    <t xml:space="preserve">Wartość </t>
  </si>
  <si>
    <t xml:space="preserve">1.</t>
  </si>
  <si>
    <t xml:space="preserve">Butelka laboratoryjna ze szkła duran 250 ml</t>
  </si>
  <si>
    <t xml:space="preserve">z zakrętką</t>
  </si>
  <si>
    <t xml:space="preserve">szt</t>
  </si>
  <si>
    <t xml:space="preserve">2.</t>
  </si>
  <si>
    <t xml:space="preserve">Butelka laboratoryjna ze szkła duran 100 ml</t>
  </si>
  <si>
    <t xml:space="preserve">3.</t>
  </si>
  <si>
    <t xml:space="preserve">Kolba stożkowa 100 ml szlif 14/23</t>
  </si>
  <si>
    <t xml:space="preserve">szkło borokrzemowe</t>
  </si>
  <si>
    <t xml:space="preserve">4.</t>
  </si>
  <si>
    <t xml:space="preserve">Zlewka szklana 100 ml</t>
  </si>
  <si>
    <t xml:space="preserve">5.</t>
  </si>
  <si>
    <t xml:space="preserve">Cylinder miarowy 50 ml</t>
  </si>
  <si>
    <t xml:space="preserve">szklany, z wylewem</t>
  </si>
  <si>
    <t xml:space="preserve">6.</t>
  </si>
  <si>
    <t xml:space="preserve">Cylinder miarowy 10 ml</t>
  </si>
  <si>
    <t xml:space="preserve">7.</t>
  </si>
  <si>
    <t xml:space="preserve">Kolby miarowe 5mL z korkami</t>
  </si>
  <si>
    <t xml:space="preserve">kl.A</t>
  </si>
  <si>
    <t xml:space="preserve">8.</t>
  </si>
  <si>
    <t xml:space="preserve">Kolby miarowe 10 mL z korkami</t>
  </si>
  <si>
    <t xml:space="preserve">9.</t>
  </si>
  <si>
    <t xml:space="preserve">Kolba okrągłodenna 100 ml szlif 14/23</t>
  </si>
  <si>
    <t xml:space="preserve">10.</t>
  </si>
  <si>
    <t xml:space="preserve">Kolba okrągłodenna 50 ml szlif 14/23</t>
  </si>
  <si>
    <t xml:space="preserve">11.</t>
  </si>
  <si>
    <t xml:space="preserve">Kolba okrągłodenna 10 ml szlif 14/23</t>
  </si>
  <si>
    <t xml:space="preserve">12.</t>
  </si>
  <si>
    <t xml:space="preserve">Złącze redukcyjne WS zew 29/32 a 14/23 WS wew</t>
  </si>
  <si>
    <t xml:space="preserve">szklane</t>
  </si>
  <si>
    <t xml:space="preserve">13.</t>
  </si>
  <si>
    <t xml:space="preserve">Złącze redukcyjne WS zew 29/32 a 19/26 WS wew</t>
  </si>
  <si>
    <t xml:space="preserve">14.</t>
  </si>
  <si>
    <t xml:space="preserve">Złącze ekspansywne WS zew 14/23 a 29/32 WS wew</t>
  </si>
  <si>
    <t xml:space="preserve">15.</t>
  </si>
  <si>
    <t xml:space="preserve">Złącze ekspansywne WS zew 19/26 a 29/32 WS wew</t>
  </si>
  <si>
    <t xml:space="preserve">16.</t>
  </si>
  <si>
    <t xml:space="preserve">Fiolki gwintowane ND13</t>
  </si>
  <si>
    <t xml:space="preserve">szkło brązowe, z polem na opis i oznaczeniem poziomu napełnienia - 4 ml, opakowanie 100 szt</t>
  </si>
  <si>
    <t xml:space="preserve">opakowanie 100 szt</t>
  </si>
  <si>
    <t xml:space="preserve">17.</t>
  </si>
  <si>
    <t xml:space="preserve">Rozdzielacz szklany 500 ml</t>
  </si>
  <si>
    <t xml:space="preserve">z kranikiem teflonowym</t>
  </si>
  <si>
    <t xml:space="preserve">18.</t>
  </si>
  <si>
    <t xml:space="preserve">Naczynka chromatograficzne z gwintem 1,5 mL</t>
  </si>
  <si>
    <t xml:space="preserve">bezbarwne, szklane</t>
  </si>
  <si>
    <t xml:space="preserve">1 opak- 100szt</t>
  </si>
  <si>
    <t xml:space="preserve">19.</t>
  </si>
  <si>
    <t xml:space="preserve">Pudełko na fiolki 4 ml</t>
  </si>
  <si>
    <t xml:space="preserve">wymiary fiolki wys. 45 mm, śr 16 mm, PP</t>
  </si>
  <si>
    <t xml:space="preserve">20.</t>
  </si>
  <si>
    <t xml:space="preserve">Statyw na fiolki 4 ml</t>
  </si>
  <si>
    <t xml:space="preserve">21.</t>
  </si>
  <si>
    <t xml:space="preserve">Statyw na probówki wirówkowe</t>
  </si>
  <si>
    <t xml:space="preserve">PP, autoklawowalny, 10 probówek 50 ml i 18 probówek wiówkowych 15 ml, wymiary (dł x szer x wys) ok. (200 x 100 x 60 mm)</t>
  </si>
  <si>
    <t xml:space="preserve">22.</t>
  </si>
  <si>
    <t xml:space="preserve">Statyw na probówki typu FALCON 15ml/50ml</t>
  </si>
  <si>
    <t xml:space="preserve">23.</t>
  </si>
  <si>
    <t xml:space="preserve">Taśma izolacyjna czerwona</t>
  </si>
  <si>
    <t xml:space="preserve">szer.ok. 2 cm</t>
  </si>
  <si>
    <t xml:space="preserve">24.</t>
  </si>
  <si>
    <t xml:space="preserve">Taśma izolacyjna biała</t>
  </si>
  <si>
    <t xml:space="preserve">25.</t>
  </si>
  <si>
    <t xml:space="preserve">Taśma izolacyjna czarna</t>
  </si>
  <si>
    <t xml:space="preserve">26.</t>
  </si>
  <si>
    <t xml:space="preserve">rękawiczki nitrylowe bezpudrowe </t>
  </si>
  <si>
    <t xml:space="preserve">rozmiar L, 100 szt</t>
  </si>
  <si>
    <t xml:space="preserve">27.</t>
  </si>
  <si>
    <t xml:space="preserve">rozmiar M, 100 szt</t>
  </si>
  <si>
    <t xml:space="preserve">28.</t>
  </si>
  <si>
    <t xml:space="preserve">Rękawiczki rozm. M</t>
  </si>
  <si>
    <t xml:space="preserve">lateksowe, bezpudrowe</t>
  </si>
  <si>
    <t xml:space="preserve">1opak-100szt</t>
  </si>
  <si>
    <t xml:space="preserve">29.</t>
  </si>
  <si>
    <t xml:space="preserve">Bibuła jakościowa średnia</t>
  </si>
  <si>
    <t xml:space="preserve">rozm. 450x560 mm, gr 65 g/m2</t>
  </si>
  <si>
    <t xml:space="preserve">30.</t>
  </si>
  <si>
    <t xml:space="preserve">Hydrofobowe filtry z PTFE</t>
  </si>
  <si>
    <t xml:space="preserve">Średnica 50 mm, 
pory 0,22um, PTFE</t>
  </si>
  <si>
    <t xml:space="preserve">1opak-10szt</t>
  </si>
  <si>
    <t xml:space="preserve">31.</t>
  </si>
  <si>
    <t xml:space="preserve">Pipety serologiczne 50 ml</t>
  </si>
  <si>
    <t xml:space="preserve">sterylne</t>
  </si>
  <si>
    <t xml:space="preserve">1opak-50szt</t>
  </si>
  <si>
    <t xml:space="preserve">32.</t>
  </si>
  <si>
    <t xml:space="preserve">1opak-150szt</t>
  </si>
  <si>
    <t xml:space="preserve">33.</t>
  </si>
  <si>
    <t xml:space="preserve">Końcówki do pipet automatycznych</t>
  </si>
  <si>
    <t xml:space="preserve">100-1000 ul</t>
  </si>
  <si>
    <t xml:space="preserve">1 opak-500szt</t>
  </si>
  <si>
    <t xml:space="preserve">34.</t>
  </si>
  <si>
    <t xml:space="preserve">20-200 ul</t>
  </si>
  <si>
    <t xml:space="preserve">opakowanie 500 szt</t>
  </si>
  <si>
    <t xml:space="preserve">35.</t>
  </si>
  <si>
    <t xml:space="preserve">Gruszka do pipet</t>
  </si>
  <si>
    <t xml:space="preserve">z trzema zaworami, z krótkim trzonkiem</t>
  </si>
  <si>
    <t xml:space="preserve">36.</t>
  </si>
  <si>
    <t xml:space="preserve">Strzykawka jednorazowa 2ml</t>
  </si>
  <si>
    <t xml:space="preserve">końcówka typu Luer, niesterylne</t>
  </si>
  <si>
    <t xml:space="preserve">37.</t>
  </si>
  <si>
    <t xml:space="preserve">Igły do strzykawek jednorazowych długie</t>
  </si>
  <si>
    <t xml:space="preserve">0,80 x 50 mm</t>
  </si>
  <si>
    <t xml:space="preserve">38.</t>
  </si>
  <si>
    <t xml:space="preserve">Filtry strzykawkowe niesterylne jednorazowe do strzykawek, do HPLC </t>
  </si>
  <si>
    <t xml:space="preserve">do wody i rozp. organicznych, celuloza regenerowana 0,20 um, średnica 13-15 mm</t>
  </si>
  <si>
    <t xml:space="preserve">39.</t>
  </si>
  <si>
    <t xml:space="preserve">Strzykawka jednorazowa 50ml</t>
  </si>
  <si>
    <t xml:space="preserve">końcówka typu Luer, sterylne</t>
  </si>
  <si>
    <t xml:space="preserve">1opak-30szt</t>
  </si>
  <si>
    <t xml:space="preserve">40.</t>
  </si>
  <si>
    <t xml:space="preserve">Strzykawka jednorazowa 20ml</t>
  </si>
  <si>
    <t xml:space="preserve">41.</t>
  </si>
  <si>
    <t xml:space="preserve">Filtry strzykawkowe sterylne jednorazowe do strzykawek</t>
  </si>
  <si>
    <t xml:space="preserve">Średnica 33 mm, PVDF, 
Rozmiar porów 0,22um</t>
  </si>
  <si>
    <t xml:space="preserve">42.</t>
  </si>
  <si>
    <t xml:space="preserve">Pojemniki "moczówki" z zakrętkami</t>
  </si>
  <si>
    <t xml:space="preserve">100-120 ml, niesterylne, z zakrętkami (mogą być pakowane osobno), opakowwanie 100 szt</t>
  </si>
  <si>
    <t xml:space="preserve">43.</t>
  </si>
  <si>
    <t xml:space="preserve">Zlewka 200 ml</t>
  </si>
  <si>
    <t xml:space="preserve">polipropylenowa</t>
  </si>
  <si>
    <t xml:space="preserve">44.</t>
  </si>
  <si>
    <t xml:space="preserve">Zlewki plastikowe, obj. 150ml</t>
  </si>
  <si>
    <t xml:space="preserve">45.</t>
  </si>
  <si>
    <t xml:space="preserve">Probówki jednorazowe typu FALCON
50 ml</t>
  </si>
  <si>
    <t xml:space="preserve">niesterylne, odporne 
Na sterylizację w 121C ()</t>
  </si>
  <si>
    <t xml:space="preserve">46.</t>
  </si>
  <si>
    <t xml:space="preserve">Probówki jednorazowe typu FALCON
15 ml</t>
  </si>
  <si>
    <t xml:space="preserve">47.</t>
  </si>
  <si>
    <t xml:space="preserve">Butelki filtracyjne 1L</t>
  </si>
  <si>
    <t xml:space="preserve">48.</t>
  </si>
  <si>
    <t xml:space="preserve">Tryskawka laboratoryjna</t>
  </si>
  <si>
    <t xml:space="preserve">500 ml</t>
  </si>
  <si>
    <t xml:space="preserve">49.</t>
  </si>
  <si>
    <t xml:space="preserve">Nakrętki zamknięte do fiolek 4 ml ND13</t>
  </si>
  <si>
    <t xml:space="preserve">z septą, opakowanie 100 szt</t>
  </si>
  <si>
    <t xml:space="preserve">50.</t>
  </si>
  <si>
    <t xml:space="preserve">Korek z tworzywa sztucznego do szlifu 29/32</t>
  </si>
  <si>
    <t xml:space="preserve">polipropylenowy/teflonowy</t>
  </si>
  <si>
    <t xml:space="preserve">51.</t>
  </si>
  <si>
    <t xml:space="preserve">Korek z tworzywa sztucznego do szlifu 14/23</t>
  </si>
  <si>
    <t xml:space="preserve">52.</t>
  </si>
  <si>
    <t xml:space="preserve">Septy do fiolek chromatograficznych 4 mL</t>
  </si>
  <si>
    <t xml:space="preserve">teflonowe</t>
  </si>
  <si>
    <t xml:space="preserve">53.</t>
  </si>
  <si>
    <t xml:space="preserve">Zakrywki nakręcane do naczynek chromatograficznych 1,5 ml</t>
  </si>
  <si>
    <t xml:space="preserve">z membraną, silikonowe</t>
  </si>
  <si>
    <t xml:space="preserve">54.</t>
  </si>
  <si>
    <t xml:space="preserve">Mikroszpatułka</t>
  </si>
  <si>
    <t xml:space="preserve">stal nierdzewna, długość całkowita 100-150 mm, długość szpatułki 30-40 mm, szerokość szpatułki 3-4 mm</t>
  </si>
  <si>
    <t xml:space="preserve">55.</t>
  </si>
  <si>
    <t xml:space="preserve">Mikrołyżeczko-szpatułka</t>
  </si>
  <si>
    <t xml:space="preserve">stal nierdzewna, długość całkowita 100-150 mm, długość szpatułki 30-45 mm, szerokość szpatułki 5 mm, wymiary łyżeczki 9x5</t>
  </si>
  <si>
    <t xml:space="preserve">56.</t>
  </si>
  <si>
    <t xml:space="preserve">Szczotka do probówek</t>
  </si>
  <si>
    <t xml:space="preserve">długość szczotki 15-25 cm, śr. główki 1,5 cm</t>
  </si>
  <si>
    <t xml:space="preserve">57.</t>
  </si>
  <si>
    <t xml:space="preserve">Szczotka laboratoryjna</t>
  </si>
  <si>
    <t xml:space="preserve">długość rączki 15-25 cm, śr. główki 12 mm</t>
  </si>
  <si>
    <t xml:space="preserve">58.</t>
  </si>
  <si>
    <t xml:space="preserve">Szczotka do butelek</t>
  </si>
  <si>
    <t xml:space="preserve">długość rączki minimum 25 cm, śr. główki 5-7 cm</t>
  </si>
  <si>
    <t xml:space="preserve">59.</t>
  </si>
  <si>
    <t xml:space="preserve">Sata wiskozowa</t>
  </si>
  <si>
    <t xml:space="preserve">opakowanie 200g</t>
  </si>
  <si>
    <t xml:space="preserve">60.</t>
  </si>
  <si>
    <t xml:space="preserve">Parafilm</t>
  </si>
  <si>
    <t xml:space="preserve">szer. 100mm, dł. 38 m</t>
  </si>
  <si>
    <t xml:space="preserve">61.</t>
  </si>
  <si>
    <t xml:space="preserve">Sączki membranowe </t>
  </si>
  <si>
    <t xml:space="preserve">Z octanu celulozy (CME),  hyrdofilowe i sterylne , średnica membrany: 47 lub 50 mm, pakowane indywidualnie, śr. porów 0,22 um</t>
  </si>
  <si>
    <t xml:space="preserve">62.</t>
  </si>
  <si>
    <t xml:space="preserve">Uszczelka typu guko 4</t>
  </si>
  <si>
    <t xml:space="preserve">kauczuk, wymiary w mm [śr górna zew./wew. / śr dolna zew/wew - wys.][41/27,5/27/4 - 27]</t>
  </si>
  <si>
    <t xml:space="preserve">63.</t>
  </si>
  <si>
    <t xml:space="preserve">Uszczelka typu guko 6</t>
  </si>
  <si>
    <t xml:space="preserve">kauczuk, wymiary w mm [śr górna zew./wew. / śr dolna zew/wew - wys.] [68/48/35/5,5 - 35]</t>
  </si>
  <si>
    <t xml:space="preserve">64.</t>
  </si>
  <si>
    <t xml:space="preserve">Pierścień stalowy otwarty chromowany, średnica 60</t>
  </si>
  <si>
    <t xml:space="preserve">mocowanie rozdzielacza 500 ml na statywie</t>
  </si>
  <si>
    <t xml:space="preserve">65.</t>
  </si>
  <si>
    <t xml:space="preserve">Wąż silikonowy fi wewn 05 zewn 08 ścianka 1,5 mm</t>
  </si>
  <si>
    <t xml:space="preserve">m</t>
  </si>
  <si>
    <t xml:space="preserve">66.</t>
  </si>
  <si>
    <t xml:space="preserve">Zaciski do węży silikonowych</t>
  </si>
  <si>
    <t xml:space="preserve">plastikowe</t>
  </si>
  <si>
    <t xml:space="preserve">67.</t>
  </si>
  <si>
    <t xml:space="preserve">Systemy wielokrotnego użytku do filtracji próżniowej z butelką</t>
  </si>
  <si>
    <t xml:space="preserve">Autoklawowalne, Przezroczyste ,Można je stosować z filtrami membranowymi o średnicy 47 lub 50 mm, pojemność wsadu 500 ml, pojemność butelki 1000 ml</t>
  </si>
  <si>
    <t xml:space="preserve">68.</t>
  </si>
  <si>
    <t xml:space="preserve">Mikromieszadełko magnetyczne</t>
  </si>
  <si>
    <t xml:space="preserve">w polewie teflonowej, 8 x 3 mm</t>
  </si>
  <si>
    <t xml:space="preserve">69.</t>
  </si>
  <si>
    <t xml:space="preserve">Taśma wskaźnikowa do kontroli sterylizacji parowej w autoklawie </t>
  </si>
  <si>
    <t xml:space="preserve">70.</t>
  </si>
  <si>
    <t xml:space="preserve">Folia aluminiowa</t>
  </si>
  <si>
    <t xml:space="preserve">Dł. 100 m; Szer. 50 cm; Gr. 0,03 mm</t>
  </si>
  <si>
    <t xml:space="preserve">rolka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</si>
</sst>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[$-415]General"/>
    <numFmt numFmtId="168" formatCode="General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i val="true"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A9D18E"/>
        <bgColor rgb="FF99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1481400</xdr:colOff>
      <xdr:row>0</xdr:row>
      <xdr:rowOff>102240</xdr:rowOff>
    </xdr:from>
    <xdr:to>
      <xdr:col>9</xdr:col>
      <xdr:colOff>775440</xdr:colOff>
      <xdr:row>0</xdr:row>
      <xdr:rowOff>1378440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801800" y="102240"/>
          <a:ext cx="6835320" cy="1276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84"/>
  <sheetViews>
    <sheetView showFormulas="false" showGridLines="true" showRowColHeaders="true" showZeros="true" rightToLeft="false" tabSelected="true" showOutlineSymbols="true" defaultGridColor="true" view="normal" topLeftCell="A134" colorId="64" zoomScale="51" zoomScaleNormal="51" zoomScalePageLayoutView="100" workbookViewId="0">
      <selection pane="topLeft" activeCell="A1" activeCellId="0" sqref="A1"/>
    </sheetView>
  </sheetViews>
  <sheetFormatPr defaultColWidth="11.55078125" defaultRowHeight="14.5" zeroHeight="false" outlineLevelRow="0" outlineLevelCol="0"/>
  <cols>
    <col collapsed="false" customWidth="true" hidden="false" outlineLevel="0" max="1" min="1" style="1" width="4.55"/>
    <col collapsed="false" customWidth="true" hidden="false" outlineLevel="0" max="2" min="2" style="1" width="50.72"/>
    <col collapsed="false" customWidth="true" hidden="false" outlineLevel="0" max="3" min="3" style="1" width="28.18"/>
    <col collapsed="false" customWidth="true" hidden="false" outlineLevel="0" max="4" min="4" style="2" width="4.9"/>
    <col collapsed="false" customWidth="false" hidden="false" outlineLevel="0" max="5" min="5" style="2" width="11.54"/>
    <col collapsed="false" customWidth="true" hidden="true" outlineLevel="0" max="6" min="6" style="3" width="12.82"/>
    <col collapsed="false" customWidth="true" hidden="true" outlineLevel="0" max="7" min="7" style="3" width="15.81"/>
    <col collapsed="false" customWidth="true" hidden="true" outlineLevel="0" max="8" min="8" style="4" width="24.27"/>
    <col collapsed="false" customWidth="false" hidden="false" outlineLevel="0" max="9" min="9" style="5" width="11.54"/>
    <col collapsed="false" customWidth="true" hidden="false" outlineLevel="0" max="10" min="10" style="5" width="16.93"/>
    <col collapsed="false" customWidth="true" hidden="false" outlineLevel="0" max="11" min="11" style="5" width="24.77"/>
    <col collapsed="false" customWidth="false" hidden="false" outlineLevel="0" max="1024" min="12" style="5" width="11.54"/>
  </cols>
  <sheetData>
    <row r="1" customFormat="false" ht="108.5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customFormat="false" ht="13.75" hidden="false" customHeight="true" outlineLevel="0" collapsed="false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</row>
    <row r="3" customFormat="false" ht="18" hidden="false" customHeight="tru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customFormat="false" ht="19.7" hidden="false" customHeight="true" outlineLevel="0" collapsed="false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customFormat="false" ht="16.5" hidden="false" customHeight="true" outlineLevel="0" collapsed="false"/>
    <row r="6" customFormat="false" ht="56.5" hidden="false" customHeight="true" outlineLevel="0" collapsed="false">
      <c r="A6" s="9"/>
      <c r="B6" s="9" t="s">
        <v>2</v>
      </c>
      <c r="C6" s="10" t="s">
        <v>3</v>
      </c>
      <c r="D6" s="11" t="s">
        <v>4</v>
      </c>
      <c r="E6" s="11"/>
      <c r="F6" s="12" t="s">
        <v>5</v>
      </c>
      <c r="G6" s="12"/>
      <c r="H6" s="13" t="s">
        <v>6</v>
      </c>
      <c r="I6" s="12" t="s">
        <v>5</v>
      </c>
      <c r="J6" s="12"/>
      <c r="K6" s="13" t="s">
        <v>6</v>
      </c>
    </row>
    <row r="7" customFormat="false" ht="24.5" hidden="false" customHeight="false" outlineLevel="0" collapsed="false">
      <c r="A7" s="14" t="s">
        <v>7</v>
      </c>
      <c r="B7" s="14" t="s">
        <v>8</v>
      </c>
      <c r="C7" s="14" t="s">
        <v>9</v>
      </c>
      <c r="D7" s="15" t="s">
        <v>10</v>
      </c>
      <c r="E7" s="15" t="s">
        <v>11</v>
      </c>
      <c r="F7" s="16" t="s">
        <v>12</v>
      </c>
      <c r="G7" s="16" t="s">
        <v>13</v>
      </c>
      <c r="H7" s="13"/>
      <c r="I7" s="16" t="s">
        <v>12</v>
      </c>
      <c r="J7" s="16" t="s">
        <v>13</v>
      </c>
      <c r="K7" s="13"/>
    </row>
    <row r="8" customFormat="false" ht="13.8" hidden="false" customHeight="false" outlineLevel="0" collapsed="false">
      <c r="A8" s="17" t="s">
        <v>14</v>
      </c>
      <c r="B8" s="17" t="s">
        <v>15</v>
      </c>
      <c r="C8" s="18" t="s">
        <v>16</v>
      </c>
      <c r="D8" s="19" t="n">
        <v>10</v>
      </c>
      <c r="E8" s="20" t="s">
        <v>17</v>
      </c>
      <c r="F8" s="21"/>
      <c r="G8" s="22" t="str">
        <f aca="false">IF(F8*D8&lt;&gt;0,D8*F8,"")</f>
        <v/>
      </c>
      <c r="H8" s="23"/>
      <c r="I8" s="24"/>
      <c r="J8" s="24"/>
      <c r="K8" s="24"/>
    </row>
    <row r="9" customFormat="false" ht="13.8" hidden="false" customHeight="false" outlineLevel="0" collapsed="false">
      <c r="A9" s="17" t="s">
        <v>18</v>
      </c>
      <c r="B9" s="17" t="s">
        <v>19</v>
      </c>
      <c r="C9" s="18" t="s">
        <v>16</v>
      </c>
      <c r="D9" s="19" t="n">
        <v>20</v>
      </c>
      <c r="E9" s="20" t="s">
        <v>17</v>
      </c>
      <c r="F9" s="21"/>
      <c r="G9" s="22" t="str">
        <f aca="false">IF(F9*D9&lt;&gt;0,D9*F9,"")</f>
        <v/>
      </c>
      <c r="H9" s="23"/>
      <c r="I9" s="24"/>
      <c r="J9" s="24"/>
      <c r="K9" s="24"/>
    </row>
    <row r="10" customFormat="false" ht="13.8" hidden="false" customHeight="false" outlineLevel="0" collapsed="false">
      <c r="A10" s="17" t="s">
        <v>20</v>
      </c>
      <c r="B10" s="17" t="s">
        <v>21</v>
      </c>
      <c r="C10" s="18" t="s">
        <v>22</v>
      </c>
      <c r="D10" s="19" t="n">
        <v>5</v>
      </c>
      <c r="E10" s="20" t="s">
        <v>17</v>
      </c>
      <c r="F10" s="21"/>
      <c r="G10" s="22" t="str">
        <f aca="false">IF(F10*D10&lt;&gt;0,D10*F10,"")</f>
        <v/>
      </c>
      <c r="H10" s="23"/>
      <c r="I10" s="24"/>
      <c r="J10" s="24"/>
      <c r="K10" s="24"/>
    </row>
    <row r="11" customFormat="false" ht="13.8" hidden="false" customHeight="false" outlineLevel="0" collapsed="false">
      <c r="A11" s="17" t="s">
        <v>23</v>
      </c>
      <c r="B11" s="17" t="s">
        <v>24</v>
      </c>
      <c r="C11" s="18" t="s">
        <v>22</v>
      </c>
      <c r="D11" s="19" t="n">
        <v>2</v>
      </c>
      <c r="E11" s="20" t="s">
        <v>17</v>
      </c>
      <c r="F11" s="21"/>
      <c r="G11" s="22" t="str">
        <f aca="false">IF(F11*D11&lt;&gt;0,D11*F11,"")</f>
        <v/>
      </c>
      <c r="H11" s="23"/>
      <c r="I11" s="24"/>
      <c r="J11" s="24"/>
      <c r="K11" s="24"/>
    </row>
    <row r="12" customFormat="false" ht="13.8" hidden="false" customHeight="false" outlineLevel="0" collapsed="false">
      <c r="A12" s="17" t="s">
        <v>25</v>
      </c>
      <c r="B12" s="17" t="s">
        <v>26</v>
      </c>
      <c r="C12" s="18" t="s">
        <v>27</v>
      </c>
      <c r="D12" s="19" t="n">
        <v>2</v>
      </c>
      <c r="E12" s="20" t="s">
        <v>17</v>
      </c>
      <c r="F12" s="21"/>
      <c r="G12" s="22" t="str">
        <f aca="false">IF(F12*D12&lt;&gt;0,D12*F12,"")</f>
        <v/>
      </c>
      <c r="H12" s="23"/>
      <c r="I12" s="24"/>
      <c r="J12" s="24"/>
      <c r="K12" s="24"/>
    </row>
    <row r="13" customFormat="false" ht="13.8" hidden="false" customHeight="false" outlineLevel="0" collapsed="false">
      <c r="A13" s="17" t="s">
        <v>28</v>
      </c>
      <c r="B13" s="17" t="s">
        <v>29</v>
      </c>
      <c r="C13" s="18" t="s">
        <v>27</v>
      </c>
      <c r="D13" s="19" t="n">
        <v>2</v>
      </c>
      <c r="E13" s="20" t="s">
        <v>17</v>
      </c>
      <c r="F13" s="21"/>
      <c r="G13" s="22" t="str">
        <f aca="false">IF(F13*D13&lt;&gt;0,D13*F13,"")</f>
        <v/>
      </c>
      <c r="H13" s="23"/>
      <c r="I13" s="24"/>
      <c r="J13" s="24"/>
      <c r="K13" s="24"/>
    </row>
    <row r="14" customFormat="false" ht="13.8" hidden="false" customHeight="false" outlineLevel="0" collapsed="false">
      <c r="A14" s="17" t="s">
        <v>30</v>
      </c>
      <c r="B14" s="25" t="s">
        <v>31</v>
      </c>
      <c r="C14" s="26" t="s">
        <v>32</v>
      </c>
      <c r="D14" s="19" t="n">
        <v>30</v>
      </c>
      <c r="E14" s="20" t="s">
        <v>17</v>
      </c>
      <c r="F14" s="21"/>
      <c r="G14" s="22" t="str">
        <f aca="false">IF(F14*D14&lt;&gt;0,D14*F14,"")</f>
        <v/>
      </c>
      <c r="H14" s="23"/>
      <c r="I14" s="24"/>
      <c r="J14" s="24"/>
      <c r="K14" s="24"/>
    </row>
    <row r="15" customFormat="false" ht="13.8" hidden="false" customHeight="false" outlineLevel="0" collapsed="false">
      <c r="A15" s="17" t="s">
        <v>33</v>
      </c>
      <c r="B15" s="25" t="s">
        <v>34</v>
      </c>
      <c r="C15" s="26" t="s">
        <v>32</v>
      </c>
      <c r="D15" s="19" t="n">
        <v>30</v>
      </c>
      <c r="E15" s="20" t="s">
        <v>17</v>
      </c>
      <c r="F15" s="21"/>
      <c r="G15" s="22" t="str">
        <f aca="false">IF(F15*D15&lt;&gt;0,D15*F15,"")</f>
        <v/>
      </c>
      <c r="H15" s="23"/>
      <c r="I15" s="24"/>
      <c r="J15" s="24"/>
      <c r="K15" s="24"/>
    </row>
    <row r="16" customFormat="false" ht="13.8" hidden="false" customHeight="false" outlineLevel="0" collapsed="false">
      <c r="A16" s="17" t="s">
        <v>35</v>
      </c>
      <c r="B16" s="17" t="s">
        <v>36</v>
      </c>
      <c r="C16" s="18" t="s">
        <v>22</v>
      </c>
      <c r="D16" s="19" t="n">
        <v>5</v>
      </c>
      <c r="E16" s="20" t="s">
        <v>17</v>
      </c>
      <c r="F16" s="21"/>
      <c r="G16" s="22" t="str">
        <f aca="false">IF(F16*D16&lt;&gt;0,D16*F16,"")</f>
        <v/>
      </c>
      <c r="H16" s="23"/>
      <c r="I16" s="24"/>
      <c r="J16" s="24"/>
      <c r="K16" s="24"/>
    </row>
    <row r="17" customFormat="false" ht="13.8" hidden="false" customHeight="false" outlineLevel="0" collapsed="false">
      <c r="A17" s="17" t="s">
        <v>37</v>
      </c>
      <c r="B17" s="17" t="s">
        <v>38</v>
      </c>
      <c r="C17" s="18" t="s">
        <v>22</v>
      </c>
      <c r="D17" s="19" t="n">
        <v>5</v>
      </c>
      <c r="E17" s="20" t="s">
        <v>17</v>
      </c>
      <c r="F17" s="21"/>
      <c r="G17" s="22" t="str">
        <f aca="false">IF(F17*D17&lt;&gt;0,D17*F17,"")</f>
        <v/>
      </c>
      <c r="H17" s="23"/>
      <c r="I17" s="24"/>
      <c r="J17" s="24"/>
      <c r="K17" s="24"/>
    </row>
    <row r="18" customFormat="false" ht="13.8" hidden="false" customHeight="false" outlineLevel="0" collapsed="false">
      <c r="A18" s="17" t="s">
        <v>39</v>
      </c>
      <c r="B18" s="17" t="s">
        <v>40</v>
      </c>
      <c r="C18" s="18" t="s">
        <v>22</v>
      </c>
      <c r="D18" s="19" t="n">
        <v>5</v>
      </c>
      <c r="E18" s="20" t="s">
        <v>17</v>
      </c>
      <c r="F18" s="21"/>
      <c r="G18" s="22" t="str">
        <f aca="false">IF(F18*D18&lt;&gt;0,D18*F18,"")</f>
        <v/>
      </c>
      <c r="H18" s="23"/>
      <c r="I18" s="24"/>
      <c r="J18" s="24"/>
      <c r="K18" s="24"/>
    </row>
    <row r="19" customFormat="false" ht="13.8" hidden="false" customHeight="false" outlineLevel="0" collapsed="false">
      <c r="A19" s="17" t="s">
        <v>41</v>
      </c>
      <c r="B19" s="17" t="s">
        <v>42</v>
      </c>
      <c r="C19" s="18" t="s">
        <v>43</v>
      </c>
      <c r="D19" s="19" t="n">
        <v>3</v>
      </c>
      <c r="E19" s="20" t="s">
        <v>17</v>
      </c>
      <c r="F19" s="21"/>
      <c r="G19" s="22" t="str">
        <f aca="false">IF(F19*D19&lt;&gt;0,D19*F19,"")</f>
        <v/>
      </c>
      <c r="H19" s="23"/>
      <c r="I19" s="24"/>
      <c r="J19" s="24"/>
      <c r="K19" s="24"/>
    </row>
    <row r="20" customFormat="false" ht="13.8" hidden="false" customHeight="false" outlineLevel="0" collapsed="false">
      <c r="A20" s="17" t="s">
        <v>44</v>
      </c>
      <c r="B20" s="17" t="s">
        <v>45</v>
      </c>
      <c r="C20" s="18" t="s">
        <v>43</v>
      </c>
      <c r="D20" s="19" t="n">
        <v>3</v>
      </c>
      <c r="E20" s="20" t="s">
        <v>17</v>
      </c>
      <c r="F20" s="21"/>
      <c r="G20" s="22" t="str">
        <f aca="false">IF(F20*D20&lt;&gt;0,D20*F20,"")</f>
        <v/>
      </c>
      <c r="H20" s="23"/>
      <c r="I20" s="24"/>
      <c r="J20" s="24"/>
      <c r="K20" s="24"/>
    </row>
    <row r="21" customFormat="false" ht="13.8" hidden="false" customHeight="false" outlineLevel="0" collapsed="false">
      <c r="A21" s="17" t="s">
        <v>46</v>
      </c>
      <c r="B21" s="17" t="s">
        <v>47</v>
      </c>
      <c r="C21" s="18" t="s">
        <v>43</v>
      </c>
      <c r="D21" s="19" t="n">
        <v>3</v>
      </c>
      <c r="E21" s="20" t="s">
        <v>17</v>
      </c>
      <c r="F21" s="21"/>
      <c r="G21" s="22" t="str">
        <f aca="false">IF(F21*D21&lt;&gt;0,D21*F21,"")</f>
        <v/>
      </c>
      <c r="H21" s="23"/>
      <c r="I21" s="24"/>
      <c r="J21" s="24"/>
      <c r="K21" s="24"/>
    </row>
    <row r="22" customFormat="false" ht="13.8" hidden="false" customHeight="false" outlineLevel="0" collapsed="false">
      <c r="A22" s="17" t="s">
        <v>48</v>
      </c>
      <c r="B22" s="17" t="s">
        <v>49</v>
      </c>
      <c r="C22" s="18" t="s">
        <v>43</v>
      </c>
      <c r="D22" s="19" t="n">
        <v>3</v>
      </c>
      <c r="E22" s="20" t="s">
        <v>17</v>
      </c>
      <c r="F22" s="21"/>
      <c r="G22" s="22" t="str">
        <f aca="false">IF(F22*D22&lt;&gt;0,D22*F22,"")</f>
        <v/>
      </c>
      <c r="H22" s="23"/>
      <c r="I22" s="24"/>
      <c r="J22" s="24"/>
      <c r="K22" s="24"/>
    </row>
    <row r="23" customFormat="false" ht="34.3" hidden="false" customHeight="false" outlineLevel="0" collapsed="false">
      <c r="A23" s="17" t="s">
        <v>50</v>
      </c>
      <c r="B23" s="27" t="s">
        <v>51</v>
      </c>
      <c r="C23" s="18" t="s">
        <v>52</v>
      </c>
      <c r="D23" s="19" t="n">
        <v>1</v>
      </c>
      <c r="E23" s="20" t="s">
        <v>53</v>
      </c>
      <c r="F23" s="21"/>
      <c r="G23" s="22" t="str">
        <f aca="false">IF(F23*D23&lt;&gt;0,D23*F23,"")</f>
        <v/>
      </c>
      <c r="H23" s="23"/>
      <c r="I23" s="24"/>
      <c r="J23" s="24"/>
      <c r="K23" s="24"/>
    </row>
    <row r="24" customFormat="false" ht="13.8" hidden="false" customHeight="false" outlineLevel="0" collapsed="false">
      <c r="A24" s="17" t="s">
        <v>54</v>
      </c>
      <c r="B24" s="17" t="s">
        <v>55</v>
      </c>
      <c r="C24" s="18" t="s">
        <v>56</v>
      </c>
      <c r="D24" s="19" t="n">
        <v>2</v>
      </c>
      <c r="E24" s="20" t="s">
        <v>17</v>
      </c>
      <c r="F24" s="21"/>
      <c r="G24" s="22" t="str">
        <f aca="false">IF(F24*D24&lt;&gt;0,D24*F24,"")</f>
        <v/>
      </c>
      <c r="H24" s="23"/>
      <c r="I24" s="24"/>
      <c r="J24" s="24"/>
      <c r="K24" s="24"/>
    </row>
    <row r="25" customFormat="false" ht="24.5" hidden="false" customHeight="false" outlineLevel="0" collapsed="false">
      <c r="A25" s="17" t="s">
        <v>57</v>
      </c>
      <c r="B25" s="25" t="s">
        <v>58</v>
      </c>
      <c r="C25" s="26" t="s">
        <v>59</v>
      </c>
      <c r="D25" s="19" t="n">
        <v>5</v>
      </c>
      <c r="E25" s="20" t="s">
        <v>60</v>
      </c>
      <c r="F25" s="21"/>
      <c r="G25" s="22" t="str">
        <f aca="false">IF(F25*D25&lt;&gt;0,D25*F25,"")</f>
        <v/>
      </c>
      <c r="H25" s="23"/>
      <c r="I25" s="24"/>
      <c r="J25" s="24"/>
      <c r="K25" s="24"/>
    </row>
    <row r="26" customFormat="false" ht="13.8" hidden="true" customHeight="false" outlineLevel="0" collapsed="false">
      <c r="A26" s="28" t="str">
        <f aca="false">CONCATENATE("SUMA - ",D6)</f>
        <v>SUMA - Pakiet 1</v>
      </c>
      <c r="B26" s="28"/>
      <c r="C26" s="28"/>
      <c r="D26" s="28"/>
      <c r="E26" s="28"/>
      <c r="F26" s="28"/>
      <c r="G26" s="29" t="str">
        <f aca="false">IF(SUM(G8:G25)&lt;&gt;0,SUM(G8:G25),"")</f>
        <v/>
      </c>
      <c r="H26" s="30"/>
      <c r="I26" s="24"/>
      <c r="J26" s="24"/>
      <c r="K26" s="24"/>
    </row>
    <row r="27" customFormat="false" ht="23.5" hidden="false" customHeight="false" outlineLevel="0" collapsed="false">
      <c r="A27" s="17" t="s">
        <v>61</v>
      </c>
      <c r="B27" s="17" t="s">
        <v>62</v>
      </c>
      <c r="C27" s="18" t="s">
        <v>63</v>
      </c>
      <c r="D27" s="19" t="n">
        <v>2</v>
      </c>
      <c r="E27" s="20" t="s">
        <v>17</v>
      </c>
      <c r="F27" s="21"/>
      <c r="G27" s="22" t="str">
        <f aca="false">IF(F27*D27&lt;&gt;0,D27*F27,"")</f>
        <v/>
      </c>
      <c r="H27" s="23"/>
      <c r="I27" s="24"/>
      <c r="J27" s="24"/>
      <c r="K27" s="24"/>
    </row>
    <row r="28" customFormat="false" ht="23.5" hidden="false" customHeight="false" outlineLevel="0" collapsed="false">
      <c r="A28" s="17" t="s">
        <v>64</v>
      </c>
      <c r="B28" s="17" t="s">
        <v>65</v>
      </c>
      <c r="C28" s="18" t="s">
        <v>63</v>
      </c>
      <c r="D28" s="19" t="n">
        <v>2</v>
      </c>
      <c r="E28" s="20" t="s">
        <v>17</v>
      </c>
      <c r="F28" s="21"/>
      <c r="G28" s="22" t="str">
        <f aca="false">IF(F28*D28&lt;&gt;0,D28*F28,"")</f>
        <v/>
      </c>
      <c r="H28" s="23"/>
      <c r="I28" s="24"/>
      <c r="J28" s="24"/>
      <c r="K28" s="24"/>
    </row>
    <row r="29" customFormat="false" ht="45.05" hidden="false" customHeight="false" outlineLevel="0" collapsed="false">
      <c r="A29" s="17" t="s">
        <v>66</v>
      </c>
      <c r="B29" s="17" t="s">
        <v>67</v>
      </c>
      <c r="C29" s="18" t="s">
        <v>68</v>
      </c>
      <c r="D29" s="19" t="n">
        <v>3</v>
      </c>
      <c r="E29" s="20" t="s">
        <v>17</v>
      </c>
      <c r="F29" s="21"/>
      <c r="G29" s="22" t="str">
        <f aca="false">IF(F29*D29&lt;&gt;0,D29*F29,"")</f>
        <v/>
      </c>
      <c r="H29" s="23"/>
      <c r="I29" s="24"/>
      <c r="J29" s="24"/>
      <c r="K29" s="24"/>
    </row>
    <row r="30" customFormat="false" ht="13.8" hidden="false" customHeight="false" outlineLevel="0" collapsed="false">
      <c r="A30" s="17" t="s">
        <v>69</v>
      </c>
      <c r="B30" s="17" t="s">
        <v>70</v>
      </c>
      <c r="C30" s="18"/>
      <c r="D30" s="19" t="n">
        <v>5</v>
      </c>
      <c r="E30" s="20" t="s">
        <v>17</v>
      </c>
      <c r="F30" s="21"/>
      <c r="G30" s="22" t="str">
        <f aca="false">IF(F30*D30&lt;&gt;0,D30*F30,"")</f>
        <v/>
      </c>
      <c r="H30" s="23"/>
      <c r="I30" s="24"/>
      <c r="J30" s="24"/>
      <c r="K30" s="24"/>
    </row>
    <row r="31" customFormat="false" ht="13.8" hidden="true" customHeight="false" outlineLevel="0" collapsed="false">
      <c r="A31" s="28" t="e">
        <f aca="false">CONCATENATE("SUMA - ",#REF!)</f>
        <v>#REF!</v>
      </c>
      <c r="B31" s="28"/>
      <c r="C31" s="28"/>
      <c r="D31" s="28"/>
      <c r="E31" s="28"/>
      <c r="F31" s="28"/>
      <c r="G31" s="29" t="str">
        <f aca="false">IF(SUM(G27:G30)&lt;&gt;0,SUM(G27:G30),"")</f>
        <v/>
      </c>
      <c r="H31" s="30"/>
      <c r="I31" s="24"/>
      <c r="J31" s="24"/>
      <c r="K31" s="24"/>
    </row>
    <row r="32" customFormat="false" ht="13.8" hidden="false" customHeight="false" outlineLevel="0" collapsed="false">
      <c r="A32" s="17" t="s">
        <v>71</v>
      </c>
      <c r="B32" s="17" t="s">
        <v>72</v>
      </c>
      <c r="C32" s="18" t="s">
        <v>73</v>
      </c>
      <c r="D32" s="19" t="n">
        <v>1</v>
      </c>
      <c r="E32" s="20" t="s">
        <v>17</v>
      </c>
      <c r="F32" s="21"/>
      <c r="G32" s="22" t="str">
        <f aca="false">IF(F32*D32&lt;&gt;0,D32*F32,"")</f>
        <v/>
      </c>
      <c r="H32" s="23"/>
      <c r="I32" s="24"/>
      <c r="J32" s="24"/>
      <c r="K32" s="24"/>
    </row>
    <row r="33" customFormat="false" ht="13.8" hidden="false" customHeight="false" outlineLevel="0" collapsed="false">
      <c r="A33" s="17" t="s">
        <v>74</v>
      </c>
      <c r="B33" s="17" t="s">
        <v>75</v>
      </c>
      <c r="C33" s="18" t="s">
        <v>73</v>
      </c>
      <c r="D33" s="19" t="n">
        <v>3</v>
      </c>
      <c r="E33" s="20" t="s">
        <v>17</v>
      </c>
      <c r="F33" s="21"/>
      <c r="G33" s="22" t="str">
        <f aca="false">IF(F33*D33&lt;&gt;0,D33*F33,"")</f>
        <v/>
      </c>
      <c r="H33" s="23"/>
      <c r="I33" s="24"/>
      <c r="J33" s="24"/>
      <c r="K33" s="24"/>
    </row>
    <row r="34" customFormat="false" ht="15.5" hidden="false" customHeight="true" outlineLevel="0" collapsed="false">
      <c r="A34" s="17" t="s">
        <v>76</v>
      </c>
      <c r="B34" s="17" t="s">
        <v>77</v>
      </c>
      <c r="C34" s="18" t="s">
        <v>73</v>
      </c>
      <c r="D34" s="19" t="n">
        <v>1</v>
      </c>
      <c r="E34" s="20" t="s">
        <v>17</v>
      </c>
      <c r="F34" s="21"/>
      <c r="G34" s="22" t="str">
        <f aca="false">IF(F34*D34&lt;&gt;0,D34*F34,"")</f>
        <v/>
      </c>
      <c r="H34" s="23"/>
      <c r="I34" s="24"/>
      <c r="J34" s="24"/>
      <c r="K34" s="24"/>
    </row>
    <row r="35" customFormat="false" ht="13.8" hidden="true" customHeight="false" outlineLevel="0" collapsed="false">
      <c r="A35" s="28" t="e">
        <f aca="false">CONCATENATE("SUMA - ",#REF!)</f>
        <v>#REF!</v>
      </c>
      <c r="B35" s="28"/>
      <c r="C35" s="28"/>
      <c r="D35" s="28"/>
      <c r="E35" s="28"/>
      <c r="F35" s="28"/>
      <c r="G35" s="29" t="str">
        <f aca="false">IF(SUM(G32:G34)&lt;&gt;0,SUM(G32:G34),"")</f>
        <v/>
      </c>
      <c r="H35" s="30"/>
      <c r="I35" s="24"/>
      <c r="J35" s="24"/>
      <c r="K35" s="24"/>
    </row>
    <row r="36" customFormat="false" ht="24.5" hidden="false" customHeight="false" outlineLevel="0" collapsed="false">
      <c r="A36" s="17" t="s">
        <v>78</v>
      </c>
      <c r="B36" s="17" t="s">
        <v>79</v>
      </c>
      <c r="C36" s="18" t="s">
        <v>80</v>
      </c>
      <c r="D36" s="19" t="n">
        <v>5</v>
      </c>
      <c r="E36" s="20" t="s">
        <v>53</v>
      </c>
      <c r="F36" s="21"/>
      <c r="G36" s="22" t="str">
        <f aca="false">IF(F36*D36&lt;&gt;0,D36*F36,"")</f>
        <v/>
      </c>
      <c r="H36" s="23"/>
      <c r="I36" s="24"/>
      <c r="J36" s="24"/>
      <c r="K36" s="24"/>
    </row>
    <row r="37" customFormat="false" ht="24.5" hidden="false" customHeight="false" outlineLevel="0" collapsed="false">
      <c r="A37" s="17" t="s">
        <v>81</v>
      </c>
      <c r="B37" s="17" t="s">
        <v>79</v>
      </c>
      <c r="C37" s="18" t="s">
        <v>82</v>
      </c>
      <c r="D37" s="19" t="n">
        <v>10</v>
      </c>
      <c r="E37" s="20" t="s">
        <v>53</v>
      </c>
      <c r="F37" s="21"/>
      <c r="G37" s="22" t="str">
        <f aca="false">IF(F37*D37&lt;&gt;0,D37*F37,"")</f>
        <v/>
      </c>
      <c r="H37" s="23"/>
      <c r="I37" s="24"/>
      <c r="J37" s="24"/>
      <c r="K37" s="24"/>
    </row>
    <row r="38" customFormat="false" ht="24.5" hidden="false" customHeight="false" outlineLevel="0" collapsed="false">
      <c r="A38" s="17" t="s">
        <v>83</v>
      </c>
      <c r="B38" s="17" t="s">
        <v>84</v>
      </c>
      <c r="C38" s="18" t="s">
        <v>85</v>
      </c>
      <c r="D38" s="19" t="n">
        <v>10</v>
      </c>
      <c r="E38" s="20" t="s">
        <v>86</v>
      </c>
      <c r="F38" s="21"/>
      <c r="G38" s="22" t="str">
        <f aca="false">IF(F38*D38&lt;&gt;0,D38*F38,"")</f>
        <v/>
      </c>
      <c r="H38" s="23"/>
      <c r="I38" s="24"/>
      <c r="J38" s="24"/>
      <c r="K38" s="24"/>
    </row>
    <row r="39" customFormat="false" ht="14.5" hidden="true" customHeight="true" outlineLevel="0" collapsed="false">
      <c r="A39" s="28" t="e">
        <f aca="false">CONCATENATE("SUMA - ",#REF!)</f>
        <v>#REF!</v>
      </c>
      <c r="B39" s="28"/>
      <c r="C39" s="28"/>
      <c r="D39" s="28"/>
      <c r="E39" s="28"/>
      <c r="F39" s="28"/>
      <c r="G39" s="29" t="str">
        <f aca="false">IF(SUM(G36:G38)&lt;&gt;0,SUM(G36:G38),"")</f>
        <v/>
      </c>
      <c r="H39" s="30"/>
      <c r="I39" s="24"/>
      <c r="J39" s="24"/>
      <c r="K39" s="24"/>
    </row>
    <row r="40" customFormat="false" ht="24.5" hidden="false" customHeight="false" outlineLevel="0" collapsed="false">
      <c r="A40" s="17" t="s">
        <v>87</v>
      </c>
      <c r="B40" s="17" t="s">
        <v>88</v>
      </c>
      <c r="C40" s="18" t="s">
        <v>89</v>
      </c>
      <c r="D40" s="19" t="n">
        <v>2</v>
      </c>
      <c r="E40" s="19" t="s">
        <v>53</v>
      </c>
      <c r="F40" s="21"/>
      <c r="G40" s="22" t="str">
        <f aca="false">IF(F40*D40&lt;&gt;0,D40*F40,"")</f>
        <v/>
      </c>
      <c r="H40" s="23"/>
      <c r="I40" s="24"/>
      <c r="J40" s="24"/>
      <c r="K40" s="24"/>
    </row>
    <row r="41" customFormat="false" ht="14.5" hidden="true" customHeight="true" outlineLevel="0" collapsed="false">
      <c r="A41" s="28" t="e">
        <f aca="false">CONCATENATE("SUMA - ",#REF!)</f>
        <v>#REF!</v>
      </c>
      <c r="B41" s="28"/>
      <c r="C41" s="28"/>
      <c r="D41" s="28"/>
      <c r="E41" s="28"/>
      <c r="F41" s="28"/>
      <c r="G41" s="29" t="str">
        <f aca="false">IF(SUM(G40)&lt;&gt;0,SUM(G40),"")</f>
        <v/>
      </c>
      <c r="H41" s="30"/>
      <c r="I41" s="24"/>
      <c r="J41" s="24"/>
      <c r="K41" s="24"/>
    </row>
    <row r="42" customFormat="false" ht="23.5" hidden="false" customHeight="false" outlineLevel="0" collapsed="false">
      <c r="A42" s="17" t="s">
        <v>90</v>
      </c>
      <c r="B42" s="17" t="s">
        <v>91</v>
      </c>
      <c r="C42" s="18" t="s">
        <v>92</v>
      </c>
      <c r="D42" s="19" t="n">
        <v>2</v>
      </c>
      <c r="E42" s="20" t="s">
        <v>93</v>
      </c>
      <c r="F42" s="21"/>
      <c r="G42" s="22" t="str">
        <f aca="false">IF(F42*D42&lt;&gt;0,D42*F42,"")</f>
        <v/>
      </c>
      <c r="H42" s="23"/>
      <c r="I42" s="24"/>
      <c r="J42" s="24"/>
      <c r="K42" s="24"/>
    </row>
    <row r="43" customFormat="false" ht="14.5" hidden="true" customHeight="true" outlineLevel="0" collapsed="false">
      <c r="A43" s="28" t="e">
        <f aca="false">CONCATENATE("SUMA - ",#REF!)</f>
        <v>#REF!</v>
      </c>
      <c r="B43" s="28"/>
      <c r="C43" s="28"/>
      <c r="D43" s="28"/>
      <c r="E43" s="28"/>
      <c r="F43" s="28"/>
      <c r="G43" s="29" t="str">
        <f aca="false">IF(SUM(G42)&lt;&gt;0,SUM(G42),"")</f>
        <v/>
      </c>
      <c r="H43" s="30"/>
      <c r="I43" s="24"/>
      <c r="J43" s="24"/>
      <c r="K43" s="24"/>
    </row>
    <row r="44" customFormat="false" ht="13.8" hidden="false" customHeight="false" outlineLevel="0" collapsed="false">
      <c r="A44" s="17" t="s">
        <v>94</v>
      </c>
      <c r="B44" s="17" t="s">
        <v>95</v>
      </c>
      <c r="C44" s="18" t="s">
        <v>96</v>
      </c>
      <c r="D44" s="19" t="n">
        <v>5</v>
      </c>
      <c r="E44" s="20" t="s">
        <v>97</v>
      </c>
      <c r="F44" s="21"/>
      <c r="G44" s="22" t="str">
        <f aca="false">IF(F44*D44&lt;&gt;0,D44*F44,"")</f>
        <v/>
      </c>
      <c r="H44" s="23"/>
      <c r="I44" s="24"/>
      <c r="J44" s="24"/>
      <c r="K44" s="24"/>
    </row>
    <row r="45" customFormat="false" ht="24.5" hidden="false" customHeight="false" outlineLevel="0" collapsed="false">
      <c r="A45" s="17" t="s">
        <v>98</v>
      </c>
      <c r="B45" s="17" t="s">
        <v>95</v>
      </c>
      <c r="C45" s="18" t="s">
        <v>96</v>
      </c>
      <c r="D45" s="19" t="n">
        <v>2</v>
      </c>
      <c r="E45" s="20" t="s">
        <v>99</v>
      </c>
      <c r="F45" s="21"/>
      <c r="G45" s="22" t="str">
        <f aca="false">IF(F45*D45&lt;&gt;0,D45*F45,"")</f>
        <v/>
      </c>
      <c r="H45" s="23"/>
      <c r="I45" s="24"/>
      <c r="J45" s="24"/>
      <c r="K45" s="24"/>
    </row>
    <row r="46" customFormat="false" ht="24.5" hidden="false" customHeight="false" outlineLevel="0" collapsed="false">
      <c r="A46" s="17" t="s">
        <v>100</v>
      </c>
      <c r="B46" s="25" t="s">
        <v>101</v>
      </c>
      <c r="C46" s="26" t="s">
        <v>102</v>
      </c>
      <c r="D46" s="19" t="n">
        <v>4</v>
      </c>
      <c r="E46" s="20" t="s">
        <v>103</v>
      </c>
      <c r="F46" s="21"/>
      <c r="G46" s="22" t="str">
        <f aca="false">IF(F46*D46&lt;&gt;0,D46*F46,"")</f>
        <v/>
      </c>
      <c r="H46" s="23"/>
      <c r="I46" s="24"/>
      <c r="J46" s="24"/>
      <c r="K46" s="24"/>
    </row>
    <row r="47" customFormat="false" ht="24.5" hidden="false" customHeight="false" outlineLevel="0" collapsed="false">
      <c r="A47" s="17" t="s">
        <v>104</v>
      </c>
      <c r="B47" s="17" t="s">
        <v>101</v>
      </c>
      <c r="C47" s="18" t="s">
        <v>105</v>
      </c>
      <c r="D47" s="19" t="n">
        <v>2</v>
      </c>
      <c r="E47" s="20" t="s">
        <v>106</v>
      </c>
      <c r="F47" s="21"/>
      <c r="G47" s="22" t="str">
        <f aca="false">IF(F47*D47&lt;&gt;0,D47*F47,"")</f>
        <v/>
      </c>
      <c r="H47" s="23"/>
      <c r="I47" s="24"/>
      <c r="J47" s="24"/>
      <c r="K47" s="24"/>
    </row>
    <row r="48" customFormat="false" ht="23.5" hidden="false" customHeight="false" outlineLevel="0" collapsed="false">
      <c r="A48" s="17" t="s">
        <v>107</v>
      </c>
      <c r="B48" s="25" t="s">
        <v>108</v>
      </c>
      <c r="C48" s="26" t="s">
        <v>109</v>
      </c>
      <c r="D48" s="19" t="n">
        <v>3</v>
      </c>
      <c r="E48" s="20" t="s">
        <v>17</v>
      </c>
      <c r="F48" s="21"/>
      <c r="G48" s="22" t="str">
        <f aca="false">IF(F48*D48&lt;&gt;0,D48*F48,"")</f>
        <v/>
      </c>
      <c r="H48" s="23"/>
      <c r="I48" s="24"/>
      <c r="J48" s="24"/>
      <c r="K48" s="24"/>
    </row>
    <row r="49" customFormat="false" ht="24.5" hidden="false" customHeight="false" outlineLevel="0" collapsed="false">
      <c r="A49" s="17" t="s">
        <v>110</v>
      </c>
      <c r="B49" s="25" t="s">
        <v>111</v>
      </c>
      <c r="C49" s="26" t="s">
        <v>112</v>
      </c>
      <c r="D49" s="19" t="n">
        <v>3</v>
      </c>
      <c r="E49" s="20" t="s">
        <v>86</v>
      </c>
      <c r="F49" s="21"/>
      <c r="G49" s="22" t="str">
        <f aca="false">IF(F49*D49&lt;&gt;0,D49*F49,"")</f>
        <v/>
      </c>
      <c r="H49" s="23"/>
      <c r="I49" s="24"/>
      <c r="J49" s="24"/>
      <c r="K49" s="24"/>
    </row>
    <row r="50" customFormat="false" ht="24.5" hidden="false" customHeight="false" outlineLevel="0" collapsed="false">
      <c r="A50" s="17" t="s">
        <v>113</v>
      </c>
      <c r="B50" s="25" t="s">
        <v>114</v>
      </c>
      <c r="C50" s="26" t="s">
        <v>115</v>
      </c>
      <c r="D50" s="19" t="n">
        <v>5</v>
      </c>
      <c r="E50" s="20" t="s">
        <v>86</v>
      </c>
      <c r="F50" s="21"/>
      <c r="G50" s="22" t="str">
        <f aca="false">IF(F50*D50&lt;&gt;0,D50*F50,"")</f>
        <v/>
      </c>
      <c r="H50" s="23"/>
      <c r="I50" s="24"/>
      <c r="J50" s="24"/>
      <c r="K50" s="24"/>
    </row>
    <row r="51" customFormat="false" ht="34.3" hidden="false" customHeight="false" outlineLevel="0" collapsed="false">
      <c r="A51" s="17" t="s">
        <v>116</v>
      </c>
      <c r="B51" s="25" t="s">
        <v>117</v>
      </c>
      <c r="C51" s="26" t="s">
        <v>118</v>
      </c>
      <c r="D51" s="19" t="n">
        <v>7</v>
      </c>
      <c r="E51" s="20" t="s">
        <v>86</v>
      </c>
      <c r="F51" s="21"/>
      <c r="G51" s="22" t="str">
        <f aca="false">IF(F51*D51&lt;&gt;0,D51*F51,"")</f>
        <v/>
      </c>
      <c r="H51" s="23"/>
      <c r="I51" s="24"/>
      <c r="J51" s="24"/>
      <c r="K51" s="24"/>
    </row>
    <row r="52" customFormat="false" ht="13.8" hidden="false" customHeight="false" outlineLevel="0" collapsed="false">
      <c r="A52" s="17" t="s">
        <v>119</v>
      </c>
      <c r="B52" s="25" t="s">
        <v>120</v>
      </c>
      <c r="C52" s="26" t="s">
        <v>121</v>
      </c>
      <c r="D52" s="19" t="n">
        <v>3</v>
      </c>
      <c r="E52" s="20" t="s">
        <v>122</v>
      </c>
      <c r="F52" s="21"/>
      <c r="G52" s="22" t="str">
        <f aca="false">IF(F52*D52&lt;&gt;0,D52*F52,"")</f>
        <v/>
      </c>
      <c r="H52" s="23"/>
      <c r="I52" s="24"/>
      <c r="J52" s="24"/>
      <c r="K52" s="24"/>
    </row>
    <row r="53" customFormat="false" ht="24.5" hidden="false" customHeight="false" outlineLevel="0" collapsed="false">
      <c r="A53" s="17" t="s">
        <v>123</v>
      </c>
      <c r="B53" s="25" t="s">
        <v>124</v>
      </c>
      <c r="C53" s="26" t="s">
        <v>121</v>
      </c>
      <c r="D53" s="19" t="n">
        <v>1</v>
      </c>
      <c r="E53" s="20" t="s">
        <v>86</v>
      </c>
      <c r="F53" s="21"/>
      <c r="G53" s="22" t="str">
        <f aca="false">IF(F53*D53&lt;&gt;0,D53*F53,"")</f>
        <v/>
      </c>
      <c r="H53" s="23"/>
      <c r="I53" s="24"/>
      <c r="J53" s="24"/>
      <c r="K53" s="24"/>
    </row>
    <row r="54" customFormat="false" ht="23.5" hidden="false" customHeight="false" outlineLevel="0" collapsed="false">
      <c r="A54" s="17" t="s">
        <v>125</v>
      </c>
      <c r="B54" s="25" t="s">
        <v>126</v>
      </c>
      <c r="C54" s="18" t="s">
        <v>127</v>
      </c>
      <c r="D54" s="19" t="n">
        <v>2</v>
      </c>
      <c r="E54" s="20" t="s">
        <v>97</v>
      </c>
      <c r="F54" s="21"/>
      <c r="G54" s="22" t="str">
        <f aca="false">IF(F54*D54&lt;&gt;0,D54*F54,"")</f>
        <v/>
      </c>
      <c r="H54" s="23"/>
      <c r="I54" s="24"/>
      <c r="J54" s="24"/>
      <c r="K54" s="24"/>
    </row>
    <row r="55" customFormat="false" ht="34.3" hidden="false" customHeight="false" outlineLevel="0" collapsed="false">
      <c r="A55" s="17" t="s">
        <v>128</v>
      </c>
      <c r="B55" s="17" t="s">
        <v>129</v>
      </c>
      <c r="C55" s="18" t="s">
        <v>130</v>
      </c>
      <c r="D55" s="19" t="n">
        <v>2</v>
      </c>
      <c r="E55" s="20" t="s">
        <v>53</v>
      </c>
      <c r="F55" s="21"/>
      <c r="G55" s="22" t="str">
        <f aca="false">IF(F55*D55&lt;&gt;0,D55*F55,"")</f>
        <v/>
      </c>
      <c r="H55" s="23"/>
      <c r="I55" s="24"/>
      <c r="J55" s="24"/>
      <c r="K55" s="24"/>
    </row>
    <row r="56" customFormat="false" ht="13.8" hidden="false" customHeight="false" outlineLevel="0" collapsed="false">
      <c r="A56" s="17" t="s">
        <v>131</v>
      </c>
      <c r="B56" s="17" t="s">
        <v>132</v>
      </c>
      <c r="C56" s="18" t="s">
        <v>133</v>
      </c>
      <c r="D56" s="19" t="n">
        <v>2</v>
      </c>
      <c r="E56" s="20" t="s">
        <v>17</v>
      </c>
      <c r="F56" s="21"/>
      <c r="G56" s="22" t="str">
        <f aca="false">IF(F56*D56&lt;&gt;0,D56*F56,"")</f>
        <v/>
      </c>
      <c r="H56" s="23"/>
      <c r="I56" s="24"/>
      <c r="J56" s="24"/>
      <c r="K56" s="24"/>
    </row>
    <row r="57" customFormat="false" ht="13.8" hidden="false" customHeight="false" outlineLevel="0" collapsed="false">
      <c r="A57" s="17" t="s">
        <v>134</v>
      </c>
      <c r="B57" s="17" t="s">
        <v>135</v>
      </c>
      <c r="C57" s="18"/>
      <c r="D57" s="19" t="n">
        <v>10</v>
      </c>
      <c r="E57" s="20" t="s">
        <v>17</v>
      </c>
      <c r="F57" s="21"/>
      <c r="G57" s="22" t="str">
        <f aca="false">IF(F57*D57&lt;&gt;0,D57*F57,"")</f>
        <v/>
      </c>
      <c r="H57" s="23"/>
      <c r="I57" s="24"/>
      <c r="J57" s="24"/>
      <c r="K57" s="24"/>
    </row>
    <row r="58" customFormat="false" ht="24.5" hidden="false" customHeight="false" outlineLevel="0" collapsed="false">
      <c r="A58" s="17" t="s">
        <v>136</v>
      </c>
      <c r="B58" s="17" t="s">
        <v>137</v>
      </c>
      <c r="C58" s="18" t="s">
        <v>138</v>
      </c>
      <c r="D58" s="19" t="n">
        <v>600</v>
      </c>
      <c r="E58" s="20" t="s">
        <v>17</v>
      </c>
      <c r="F58" s="21"/>
      <c r="G58" s="22" t="str">
        <f aca="false">IF(F58*D58&lt;&gt;0,D58*F58,"")</f>
        <v/>
      </c>
      <c r="H58" s="23"/>
      <c r="I58" s="24"/>
      <c r="J58" s="24"/>
      <c r="K58" s="24"/>
    </row>
    <row r="59" customFormat="false" ht="24.5" hidden="false" customHeight="false" outlineLevel="0" collapsed="false">
      <c r="A59" s="17" t="s">
        <v>139</v>
      </c>
      <c r="B59" s="17" t="s">
        <v>140</v>
      </c>
      <c r="C59" s="18" t="s">
        <v>138</v>
      </c>
      <c r="D59" s="19" t="n">
        <v>600</v>
      </c>
      <c r="E59" s="20" t="s">
        <v>17</v>
      </c>
      <c r="F59" s="21"/>
      <c r="G59" s="22" t="str">
        <f aca="false">IF(F59*D59&lt;&gt;0,D59*F59,"")</f>
        <v/>
      </c>
      <c r="H59" s="23"/>
      <c r="I59" s="24"/>
      <c r="J59" s="24"/>
      <c r="K59" s="24"/>
    </row>
    <row r="60" customFormat="false" ht="13.8" hidden="false" customHeight="false" outlineLevel="0" collapsed="false">
      <c r="A60" s="17" t="s">
        <v>141</v>
      </c>
      <c r="B60" s="17" t="s">
        <v>142</v>
      </c>
      <c r="C60" s="18"/>
      <c r="D60" s="19" t="n">
        <v>1</v>
      </c>
      <c r="E60" s="20" t="s">
        <v>93</v>
      </c>
      <c r="F60" s="21"/>
      <c r="G60" s="22" t="str">
        <f aca="false">IF(F60*D60&lt;&gt;0,D60*F60,"")</f>
        <v/>
      </c>
      <c r="H60" s="23"/>
      <c r="I60" s="24"/>
      <c r="J60" s="24"/>
      <c r="K60" s="24"/>
    </row>
    <row r="61" customFormat="false" ht="13.8" hidden="false" customHeight="false" outlineLevel="0" collapsed="false">
      <c r="A61" s="17" t="s">
        <v>143</v>
      </c>
      <c r="B61" s="17" t="s">
        <v>144</v>
      </c>
      <c r="C61" s="18" t="s">
        <v>145</v>
      </c>
      <c r="D61" s="19" t="n">
        <v>2</v>
      </c>
      <c r="E61" s="20" t="s">
        <v>17</v>
      </c>
      <c r="F61" s="21"/>
      <c r="G61" s="22" t="str">
        <f aca="false">IF(F61*D61&lt;&gt;0,D61*F61,"")</f>
        <v/>
      </c>
      <c r="H61" s="23"/>
      <c r="I61" s="24"/>
      <c r="J61" s="24"/>
      <c r="K61" s="24"/>
    </row>
    <row r="62" customFormat="false" ht="24.5" hidden="false" customHeight="false" outlineLevel="0" collapsed="false">
      <c r="A62" s="17" t="s">
        <v>146</v>
      </c>
      <c r="B62" s="17" t="s">
        <v>147</v>
      </c>
      <c r="C62" s="18" t="s">
        <v>148</v>
      </c>
      <c r="D62" s="19" t="n">
        <v>1</v>
      </c>
      <c r="E62" s="20" t="s">
        <v>53</v>
      </c>
      <c r="F62" s="21"/>
      <c r="G62" s="22" t="str">
        <f aca="false">IF(F62*D62&lt;&gt;0,D62*F62,"")</f>
        <v/>
      </c>
      <c r="H62" s="23"/>
      <c r="I62" s="24"/>
      <c r="J62" s="24"/>
      <c r="K62" s="24"/>
    </row>
    <row r="63" customFormat="false" ht="13.8" hidden="false" customHeight="false" outlineLevel="0" collapsed="false">
      <c r="A63" s="17" t="s">
        <v>149</v>
      </c>
      <c r="B63" s="17" t="s">
        <v>150</v>
      </c>
      <c r="C63" s="18" t="s">
        <v>151</v>
      </c>
      <c r="D63" s="19" t="n">
        <v>5</v>
      </c>
      <c r="E63" s="20" t="s">
        <v>17</v>
      </c>
      <c r="F63" s="21"/>
      <c r="G63" s="22" t="str">
        <f aca="false">IF(F63*D63&lt;&gt;0,D63*F63,"")</f>
        <v/>
      </c>
      <c r="H63" s="23"/>
      <c r="I63" s="24"/>
      <c r="J63" s="24"/>
      <c r="K63" s="24"/>
    </row>
    <row r="64" customFormat="false" ht="13.8" hidden="false" customHeight="false" outlineLevel="0" collapsed="false">
      <c r="A64" s="17" t="s">
        <v>152</v>
      </c>
      <c r="B64" s="17" t="s">
        <v>153</v>
      </c>
      <c r="C64" s="18" t="s">
        <v>151</v>
      </c>
      <c r="D64" s="19" t="n">
        <v>15</v>
      </c>
      <c r="E64" s="20" t="s">
        <v>17</v>
      </c>
      <c r="F64" s="21"/>
      <c r="G64" s="22" t="str">
        <f aca="false">IF(F64*D64&lt;&gt;0,D64*F64,"")</f>
        <v/>
      </c>
      <c r="H64" s="23"/>
      <c r="I64" s="24"/>
      <c r="J64" s="24"/>
      <c r="K64" s="24"/>
    </row>
    <row r="65" customFormat="false" ht="24.5" hidden="false" customHeight="false" outlineLevel="0" collapsed="false">
      <c r="A65" s="17" t="s">
        <v>154</v>
      </c>
      <c r="B65" s="17" t="s">
        <v>155</v>
      </c>
      <c r="C65" s="18" t="s">
        <v>156</v>
      </c>
      <c r="D65" s="19" t="n">
        <v>1</v>
      </c>
      <c r="E65" s="20" t="s">
        <v>86</v>
      </c>
      <c r="F65" s="21"/>
      <c r="G65" s="22" t="str">
        <f aca="false">IF(F65*D65&lt;&gt;0,D65*F65,"")</f>
        <v/>
      </c>
      <c r="H65" s="23"/>
      <c r="I65" s="24"/>
      <c r="J65" s="24"/>
      <c r="K65" s="24"/>
    </row>
    <row r="66" customFormat="false" ht="24.5" hidden="false" customHeight="false" outlineLevel="0" collapsed="false">
      <c r="A66" s="17" t="s">
        <v>157</v>
      </c>
      <c r="B66" s="17" t="s">
        <v>158</v>
      </c>
      <c r="C66" s="18" t="s">
        <v>159</v>
      </c>
      <c r="D66" s="19" t="n">
        <v>9</v>
      </c>
      <c r="E66" s="20" t="s">
        <v>60</v>
      </c>
      <c r="F66" s="21"/>
      <c r="G66" s="22" t="str">
        <f aca="false">IF(F66*D66&lt;&gt;0,D66*F66,"")</f>
        <v/>
      </c>
      <c r="H66" s="23"/>
      <c r="I66" s="24"/>
      <c r="J66" s="24"/>
      <c r="K66" s="24"/>
    </row>
    <row r="67" customFormat="false" ht="34.3" hidden="false" customHeight="false" outlineLevel="0" collapsed="false">
      <c r="A67" s="17" t="s">
        <v>160</v>
      </c>
      <c r="B67" s="17" t="s">
        <v>161</v>
      </c>
      <c r="C67" s="18" t="s">
        <v>162</v>
      </c>
      <c r="D67" s="19" t="n">
        <v>2</v>
      </c>
      <c r="E67" s="20" t="s">
        <v>17</v>
      </c>
      <c r="F67" s="21"/>
      <c r="G67" s="22" t="str">
        <f aca="false">IF(F67*D67&lt;&gt;0,D67*F67,"")</f>
        <v/>
      </c>
      <c r="H67" s="23"/>
      <c r="I67" s="24"/>
      <c r="J67" s="24"/>
      <c r="K67" s="24"/>
    </row>
    <row r="68" customFormat="false" ht="45.05" hidden="false" customHeight="false" outlineLevel="0" collapsed="false">
      <c r="A68" s="17" t="s">
        <v>163</v>
      </c>
      <c r="B68" s="17" t="s">
        <v>164</v>
      </c>
      <c r="C68" s="18" t="s">
        <v>165</v>
      </c>
      <c r="D68" s="19" t="n">
        <v>2</v>
      </c>
      <c r="E68" s="20" t="s">
        <v>17</v>
      </c>
      <c r="F68" s="21"/>
      <c r="G68" s="22" t="str">
        <f aca="false">IF(F68*D68&lt;&gt;0,D68*F68,"")</f>
        <v/>
      </c>
      <c r="H68" s="23"/>
      <c r="I68" s="24"/>
      <c r="J68" s="24"/>
      <c r="K68" s="24"/>
    </row>
    <row r="69" customFormat="false" ht="23.5" hidden="false" customHeight="false" outlineLevel="0" collapsed="false">
      <c r="A69" s="17" t="s">
        <v>166</v>
      </c>
      <c r="B69" s="17" t="s">
        <v>167</v>
      </c>
      <c r="C69" s="18" t="s">
        <v>168</v>
      </c>
      <c r="D69" s="19" t="n">
        <v>3</v>
      </c>
      <c r="E69" s="20" t="s">
        <v>17</v>
      </c>
      <c r="F69" s="21"/>
      <c r="G69" s="22" t="str">
        <f aca="false">IF(F69*D69&lt;&gt;0,D69*F69,"")</f>
        <v/>
      </c>
      <c r="H69" s="23"/>
      <c r="I69" s="24"/>
      <c r="J69" s="24"/>
      <c r="K69" s="24"/>
    </row>
    <row r="70" customFormat="false" ht="23.5" hidden="false" customHeight="false" outlineLevel="0" collapsed="false">
      <c r="A70" s="17" t="s">
        <v>169</v>
      </c>
      <c r="B70" s="17" t="s">
        <v>170</v>
      </c>
      <c r="C70" s="18" t="s">
        <v>171</v>
      </c>
      <c r="D70" s="19" t="n">
        <v>3</v>
      </c>
      <c r="E70" s="20" t="s">
        <v>17</v>
      </c>
      <c r="F70" s="21"/>
      <c r="G70" s="22" t="str">
        <f aca="false">IF(F70*D70&lt;&gt;0,D70*F70,"")</f>
        <v/>
      </c>
      <c r="H70" s="23"/>
      <c r="I70" s="24"/>
      <c r="J70" s="24"/>
      <c r="K70" s="24"/>
    </row>
    <row r="71" customFormat="false" ht="23.5" hidden="false" customHeight="false" outlineLevel="0" collapsed="false">
      <c r="A71" s="17" t="s">
        <v>172</v>
      </c>
      <c r="B71" s="17" t="s">
        <v>173</v>
      </c>
      <c r="C71" s="18" t="s">
        <v>174</v>
      </c>
      <c r="D71" s="19" t="n">
        <v>3</v>
      </c>
      <c r="E71" s="20" t="s">
        <v>17</v>
      </c>
      <c r="F71" s="21"/>
      <c r="G71" s="22" t="str">
        <f aca="false">IF(F71*D71&lt;&gt;0,D71*F71,"")</f>
        <v/>
      </c>
      <c r="H71" s="23"/>
      <c r="I71" s="24"/>
      <c r="J71" s="24"/>
      <c r="K71" s="24"/>
    </row>
    <row r="72" customFormat="false" ht="24.5" hidden="false" customHeight="false" outlineLevel="0" collapsed="false">
      <c r="A72" s="17" t="s">
        <v>175</v>
      </c>
      <c r="B72" s="17" t="s">
        <v>176</v>
      </c>
      <c r="C72" s="18"/>
      <c r="D72" s="19" t="n">
        <v>5</v>
      </c>
      <c r="E72" s="19" t="s">
        <v>177</v>
      </c>
      <c r="F72" s="21"/>
      <c r="G72" s="22" t="str">
        <f aca="false">IF(F72*D72&lt;&gt;0,D72*F72,"")</f>
        <v/>
      </c>
      <c r="H72" s="23"/>
      <c r="I72" s="24"/>
      <c r="J72" s="24"/>
      <c r="K72" s="24"/>
    </row>
    <row r="73" customFormat="false" ht="13.8" hidden="false" customHeight="false" outlineLevel="0" collapsed="false">
      <c r="A73" s="17" t="s">
        <v>178</v>
      </c>
      <c r="B73" s="17" t="s">
        <v>179</v>
      </c>
      <c r="C73" s="18" t="s">
        <v>180</v>
      </c>
      <c r="D73" s="19" t="n">
        <v>2</v>
      </c>
      <c r="E73" s="20" t="s">
        <v>17</v>
      </c>
      <c r="F73" s="21"/>
      <c r="G73" s="22" t="str">
        <f aca="false">IF(F73*D73&lt;&gt;0,D73*F73,"")</f>
        <v/>
      </c>
      <c r="H73" s="23"/>
      <c r="I73" s="24"/>
      <c r="J73" s="24"/>
      <c r="K73" s="24"/>
    </row>
    <row r="74" customFormat="false" ht="51.95" hidden="false" customHeight="false" outlineLevel="0" collapsed="false">
      <c r="A74" s="17" t="s">
        <v>181</v>
      </c>
      <c r="B74" s="17" t="s">
        <v>182</v>
      </c>
      <c r="C74" s="18" t="s">
        <v>183</v>
      </c>
      <c r="D74" s="19" t="n">
        <v>1</v>
      </c>
      <c r="E74" s="20" t="s">
        <v>86</v>
      </c>
      <c r="F74" s="21"/>
      <c r="G74" s="22" t="str">
        <f aca="false">IF(F74*D74&lt;&gt;0,D74*F74,"")</f>
        <v/>
      </c>
      <c r="H74" s="23"/>
      <c r="I74" s="24"/>
      <c r="J74" s="24"/>
      <c r="K74" s="24"/>
    </row>
    <row r="75" customFormat="false" ht="34.3" hidden="false" customHeight="false" outlineLevel="0" collapsed="false">
      <c r="A75" s="17" t="s">
        <v>184</v>
      </c>
      <c r="B75" s="17" t="s">
        <v>185</v>
      </c>
      <c r="C75" s="18" t="s">
        <v>186</v>
      </c>
      <c r="D75" s="19" t="n">
        <v>10</v>
      </c>
      <c r="E75" s="20" t="s">
        <v>17</v>
      </c>
      <c r="F75" s="21"/>
      <c r="G75" s="22" t="str">
        <f aca="false">IF(F75*D75&lt;&gt;0,D75*F75,"")</f>
        <v/>
      </c>
      <c r="H75" s="23"/>
      <c r="I75" s="24"/>
      <c r="J75" s="24"/>
      <c r="K75" s="24"/>
    </row>
    <row r="76" customFormat="false" ht="34.3" hidden="false" customHeight="false" outlineLevel="0" collapsed="false">
      <c r="A76" s="17" t="s">
        <v>187</v>
      </c>
      <c r="B76" s="17" t="s">
        <v>188</v>
      </c>
      <c r="C76" s="18" t="s">
        <v>189</v>
      </c>
      <c r="D76" s="19" t="n">
        <v>15</v>
      </c>
      <c r="E76" s="20" t="s">
        <v>17</v>
      </c>
      <c r="F76" s="21"/>
      <c r="G76" s="22" t="str">
        <f aca="false">IF(F76*D76&lt;&gt;0,D76*F76,"")</f>
        <v/>
      </c>
      <c r="H76" s="23"/>
      <c r="I76" s="24"/>
      <c r="J76" s="24"/>
      <c r="K76" s="24"/>
    </row>
    <row r="77" customFormat="false" ht="23.5" hidden="false" customHeight="false" outlineLevel="0" collapsed="false">
      <c r="A77" s="17" t="s">
        <v>190</v>
      </c>
      <c r="B77" s="17" t="s">
        <v>191</v>
      </c>
      <c r="C77" s="18" t="s">
        <v>192</v>
      </c>
      <c r="D77" s="19" t="n">
        <v>2</v>
      </c>
      <c r="E77" s="20" t="s">
        <v>17</v>
      </c>
      <c r="F77" s="21"/>
      <c r="G77" s="22" t="str">
        <f aca="false">IF(F77*D77&lt;&gt;0,D77*F77,"")</f>
        <v/>
      </c>
      <c r="H77" s="23"/>
      <c r="I77" s="24"/>
      <c r="J77" s="24"/>
      <c r="K77" s="24"/>
    </row>
    <row r="78" customFormat="false" ht="13.8" hidden="false" customHeight="false" outlineLevel="0" collapsed="false">
      <c r="A78" s="17" t="s">
        <v>193</v>
      </c>
      <c r="B78" s="17" t="s">
        <v>194</v>
      </c>
      <c r="C78" s="18"/>
      <c r="D78" s="19" t="n">
        <v>20</v>
      </c>
      <c r="E78" s="19" t="s">
        <v>195</v>
      </c>
      <c r="F78" s="21"/>
      <c r="G78" s="22" t="str">
        <f aca="false">IF(F78*D78&lt;&gt;0,D78*F78,"")</f>
        <v/>
      </c>
      <c r="H78" s="23"/>
      <c r="I78" s="24"/>
      <c r="J78" s="24"/>
      <c r="K78" s="24"/>
    </row>
    <row r="79" customFormat="false" ht="13.8" hidden="false" customHeight="false" outlineLevel="0" collapsed="false">
      <c r="A79" s="17" t="s">
        <v>196</v>
      </c>
      <c r="B79" s="17" t="s">
        <v>197</v>
      </c>
      <c r="C79" s="18" t="s">
        <v>198</v>
      </c>
      <c r="D79" s="19" t="n">
        <v>50</v>
      </c>
      <c r="E79" s="20" t="s">
        <v>17</v>
      </c>
      <c r="F79" s="21"/>
      <c r="G79" s="22" t="str">
        <f aca="false">IF(F79*D79&lt;&gt;0,D79*F79,"")</f>
        <v/>
      </c>
      <c r="H79" s="23"/>
      <c r="I79" s="24"/>
      <c r="J79" s="24"/>
      <c r="K79" s="24"/>
    </row>
    <row r="80" customFormat="false" ht="55.85" hidden="false" customHeight="false" outlineLevel="0" collapsed="false">
      <c r="A80" s="17" t="s">
        <v>199</v>
      </c>
      <c r="B80" s="17" t="s">
        <v>200</v>
      </c>
      <c r="C80" s="18" t="s">
        <v>201</v>
      </c>
      <c r="D80" s="19" t="n">
        <v>1</v>
      </c>
      <c r="E80" s="20" t="s">
        <v>17</v>
      </c>
      <c r="F80" s="21"/>
      <c r="G80" s="22" t="str">
        <f aca="false">IF(F80*D80&lt;&gt;0,D80*F80,"")</f>
        <v/>
      </c>
      <c r="H80" s="23"/>
      <c r="I80" s="24"/>
      <c r="J80" s="24"/>
      <c r="K80" s="24"/>
    </row>
    <row r="81" customFormat="false" ht="13.8" hidden="false" customHeight="false" outlineLevel="0" collapsed="false">
      <c r="A81" s="17" t="s">
        <v>202</v>
      </c>
      <c r="B81" s="17" t="s">
        <v>203</v>
      </c>
      <c r="C81" s="18" t="s">
        <v>204</v>
      </c>
      <c r="D81" s="19" t="n">
        <v>20</v>
      </c>
      <c r="E81" s="20" t="s">
        <v>17</v>
      </c>
      <c r="F81" s="21"/>
      <c r="G81" s="22" t="str">
        <f aca="false">IF(F81*D81&lt;&gt;0,D81*F81,"")</f>
        <v/>
      </c>
      <c r="H81" s="23"/>
      <c r="I81" s="24"/>
      <c r="J81" s="24"/>
      <c r="K81" s="24"/>
    </row>
    <row r="82" customFormat="false" ht="24.5" hidden="false" customHeight="false" outlineLevel="0" collapsed="false">
      <c r="A82" s="17" t="s">
        <v>205</v>
      </c>
      <c r="B82" s="17" t="s">
        <v>206</v>
      </c>
      <c r="C82" s="18"/>
      <c r="D82" s="19" t="n">
        <v>2</v>
      </c>
      <c r="E82" s="20" t="s">
        <v>17</v>
      </c>
      <c r="F82" s="21"/>
      <c r="G82" s="22" t="str">
        <f aca="false">IF(F82*D82&lt;&gt;0,D82*F82,"")</f>
        <v/>
      </c>
      <c r="H82" s="23"/>
      <c r="I82" s="24"/>
      <c r="J82" s="24"/>
      <c r="K82" s="24"/>
    </row>
    <row r="83" customFormat="false" ht="13.8" hidden="false" customHeight="false" outlineLevel="0" collapsed="false">
      <c r="A83" s="17" t="s">
        <v>207</v>
      </c>
      <c r="B83" s="25" t="s">
        <v>208</v>
      </c>
      <c r="C83" s="18" t="s">
        <v>209</v>
      </c>
      <c r="D83" s="19" t="n">
        <v>3</v>
      </c>
      <c r="E83" s="19" t="s">
        <v>210</v>
      </c>
      <c r="F83" s="21"/>
      <c r="G83" s="22" t="str">
        <f aca="false">IF(F83*D83&lt;&gt;0,D83*F83,"")</f>
        <v/>
      </c>
      <c r="H83" s="23"/>
      <c r="I83" s="24"/>
      <c r="J83" s="24"/>
      <c r="K83" s="24"/>
    </row>
    <row r="84" customFormat="false" ht="14.5" hidden="true" customHeight="true" outlineLevel="0" collapsed="false">
      <c r="A84" s="28" t="e">
        <f aca="false">CONCATENATE("SUMA - ",#REF!)</f>
        <v>#REF!</v>
      </c>
      <c r="B84" s="28"/>
      <c r="C84" s="28"/>
      <c r="D84" s="28"/>
      <c r="E84" s="28"/>
      <c r="F84" s="28"/>
      <c r="G84" s="29" t="str">
        <f aca="false">IF(SUM(G44:G83)&lt;&gt;0,SUM(G44:G83),"")</f>
        <v/>
      </c>
      <c r="H84" s="30"/>
    </row>
  </sheetData>
  <mergeCells count="16">
    <mergeCell ref="A1:K1"/>
    <mergeCell ref="B2:K2"/>
    <mergeCell ref="A3:K3"/>
    <mergeCell ref="A4:K4"/>
    <mergeCell ref="D6:E6"/>
    <mergeCell ref="F6:G6"/>
    <mergeCell ref="H6:H7"/>
    <mergeCell ref="I6:J6"/>
    <mergeCell ref="K6:K7"/>
    <mergeCell ref="A26:F26"/>
    <mergeCell ref="A31:F31"/>
    <mergeCell ref="A35:F35"/>
    <mergeCell ref="A39:F39"/>
    <mergeCell ref="A41:F41"/>
    <mergeCell ref="A43:F43"/>
    <mergeCell ref="A84:F84"/>
  </mergeCells>
  <printOptions headings="false" gridLines="false" gridLinesSet="true" horizontalCentered="false" verticalCentered="false"/>
  <pageMargins left="0.39375" right="0.39375" top="0.472222222222222" bottom="0.472222222222222" header="0.511805555555555" footer="0.3937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2021-03-01T09:46:01Z</dcterms:created>
  <dc:creator>Administrator</dc:creator>
  <dc:description/>
  <dc:language>pl-PL</dc:language>
  <cp:lastModifiedBy/>
  <cp:lastPrinted>2021-03-03T08:54:45Z</cp:lastPrinted>
  <dcterms:modified xsi:type="dcterms:W3CDTF">2021-03-03T10:57:49Z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